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新建文件夹 (2)\"/>
    </mc:Choice>
  </mc:AlternateContent>
  <bookViews>
    <workbookView xWindow="0" yWindow="0" windowWidth="16605" windowHeight="9450"/>
  </bookViews>
  <sheets>
    <sheet name="位移电压曲线Travel &amp; Voltage" sheetId="5" r:id="rId1"/>
    <sheet name="谐频与负载Freq  vs Load" sheetId="9" r:id="rId2"/>
    <sheet name="线性度Linearity" sheetId="7" r:id="rId3"/>
  </sheets>
  <definedNames>
    <definedName name="_xlnm._FilterDatabase" localSheetId="0" hidden="1">'位移电压曲线Travel &amp; Voltage'!$F$3:$F$13</definedName>
  </definedNames>
  <calcPr calcId="162913" concurrentCalc="0"/>
</workbook>
</file>

<file path=xl/calcChain.xml><?xml version="1.0" encoding="utf-8"?>
<calcChain xmlns="http://schemas.openxmlformats.org/spreadsheetml/2006/main">
  <c r="H13" i="7" l="1"/>
  <c r="G12" i="7"/>
  <c r="H12" i="7"/>
  <c r="G11" i="7"/>
  <c r="H11" i="7"/>
  <c r="G10" i="7"/>
  <c r="H10" i="7"/>
  <c r="G9" i="7"/>
  <c r="H9" i="7"/>
  <c r="G8" i="7"/>
  <c r="H8" i="7"/>
  <c r="G7" i="7"/>
  <c r="H7" i="7"/>
  <c r="G6" i="7"/>
  <c r="H6" i="7"/>
  <c r="G5" i="7"/>
  <c r="H5" i="7"/>
  <c r="G4" i="7"/>
  <c r="H4" i="7"/>
  <c r="G3" i="7"/>
  <c r="H3" i="7"/>
</calcChain>
</file>

<file path=xl/sharedStrings.xml><?xml version="1.0" encoding="utf-8"?>
<sst xmlns="http://schemas.openxmlformats.org/spreadsheetml/2006/main" count="54" uniqueCount="31">
  <si>
    <t>位移与电压曲线/Displacement vs Voltage Curve</t>
  </si>
  <si>
    <t>电压Voltage (V)</t>
  </si>
  <si>
    <t xml:space="preserve">开环Open-loop </t>
  </si>
  <si>
    <t>闭环/Closed-loop</t>
  </si>
  <si>
    <t>位移Displacement (µm)</t>
  </si>
  <si>
    <t>www.coremorrow.com</t>
  </si>
  <si>
    <t>微信服务号/Wechat</t>
  </si>
  <si>
    <t>测试环境/Test Condition</t>
  </si>
  <si>
    <t>型号/Model</t>
  </si>
  <si>
    <t>测试温度/Temperature</t>
  </si>
  <si>
    <t>20℃，31%RH</t>
  </si>
  <si>
    <t>负载/Load</t>
  </si>
  <si>
    <t>空载Unloaded</t>
  </si>
  <si>
    <t>电压范围/Voltage</t>
  </si>
  <si>
    <t>0~120V</t>
  </si>
  <si>
    <t xml:space="preserve">免责声明:该数据为典型数据,仅供参考。不同批次的产品，性能数据会略有不同。
DISCLAIMER: The data here are typical, only for reference. Some variations will occur for different batch. </t>
  </si>
  <si>
    <r>
      <rPr>
        <b/>
        <sz val="11"/>
        <color theme="1"/>
        <rFont val="微软雅黑"/>
        <family val="2"/>
        <charset val="134"/>
      </rPr>
      <t xml:space="preserve">若有疑问，请与我们联系。Any question, please contact us. </t>
    </r>
    <r>
      <rPr>
        <b/>
        <u/>
        <sz val="11"/>
        <color theme="1"/>
        <rFont val="微软雅黑"/>
        <family val="2"/>
        <charset val="134"/>
      </rPr>
      <t>info@coremorrow.com</t>
    </r>
    <r>
      <rPr>
        <b/>
        <sz val="11"/>
        <color theme="1"/>
        <rFont val="微软雅黑"/>
        <family val="2"/>
        <charset val="134"/>
      </rPr>
      <t>，+86-0451-86268790。</t>
    </r>
  </si>
  <si>
    <t>版权所有：哈尔滨芯明天科技有限公司
Copyright@Harbin Core Tomorrow Science and Technology Co.,Ltd.</t>
  </si>
  <si>
    <t>谐振频率曲线/Resonant frequency Curve</t>
  </si>
  <si>
    <t>负载Load[g]</t>
  </si>
  <si>
    <t>Z谐振频率Resonant frequency (Hz)</t>
  </si>
  <si>
    <t>Y谐振频率Resonant frequency (Hz)</t>
  </si>
  <si>
    <t>X谐振频率Resonant frequency (Hz)</t>
  </si>
  <si>
    <t>线性度/Linearity</t>
  </si>
  <si>
    <t>控制输入Control input（V）</t>
  </si>
  <si>
    <t>输出位移Displacement（μm）</t>
  </si>
  <si>
    <t>偏差位移Deviation（μm）</t>
  </si>
  <si>
    <t>线性度Linearity（%F.S.）</t>
  </si>
  <si>
    <t>P18.XY200S</t>
    <phoneticPr fontId="11" type="noConversion"/>
  </si>
  <si>
    <t>P18.XY200S</t>
    <phoneticPr fontId="11" type="noConversion"/>
  </si>
  <si>
    <t>P18.XY200S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</si>
</sst>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.000000_ "/>
  </numFmts>
  <fonts count="12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sz val="12"/>
      <name val="宋体"/>
      <family val="3"/>
      <charset val="134"/>
    </font>
    <font>
      <u/>
      <sz val="11"/>
      <color rgb="FF0000FF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u/>
      <sz val="11"/>
      <color rgb="FF0000FF"/>
      <name val="宋体"/>
      <family val="3"/>
      <charset val="134"/>
      <scheme val="minor"/>
    </font>
    <font>
      <b/>
      <u/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/>
    </xf>
    <xf numFmtId="178" fontId="3" fillId="0" borderId="0" xfId="0" applyNumberFormat="1" applyFont="1" applyFill="1" applyBorder="1" applyAlignment="1">
      <alignment horizontal="center"/>
    </xf>
    <xf numFmtId="0" fontId="4" fillId="0" borderId="0" xfId="1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 applyAlignment="1">
      <alignment horizontal="left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/>
    <xf numFmtId="0" fontId="5" fillId="2" borderId="0" xfId="0" applyFont="1" applyFill="1" applyBorder="1" applyAlignment="1">
      <alignment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5" fillId="2" borderId="0" xfId="0" applyFont="1" applyFill="1" applyBorder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Border="1" applyAlignment="1">
      <alignment horizontal="justify" vertical="center"/>
    </xf>
    <xf numFmtId="0" fontId="5" fillId="2" borderId="0" xfId="0" applyFont="1" applyFill="1" applyAlignment="1">
      <alignment horizontal="justify" vertical="center" wrapText="1"/>
    </xf>
    <xf numFmtId="0" fontId="5" fillId="2" borderId="0" xfId="0" applyFont="1" applyFill="1" applyBorder="1" applyAlignment="1">
      <alignment horizontal="justify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位移与电压曲线</a:t>
            </a:r>
          </a:p>
          <a:p>
            <a:pPr defTabSz="914400">
              <a:defRPr/>
            </a:pPr>
            <a:r>
              <a:rPr lang="en-US" altLang="zh-CN" sz="1000"/>
              <a:t>Displacement vs Voltage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'位移电压曲线Travel &amp; Voltage'!$E$2</c:f>
              <c:strCache>
                <c:ptCount val="1"/>
                <c:pt idx="0">
                  <c:v>开环Open-loop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'位移电压曲线Travel &amp; Voltage'!$D$4:$D$24</c:f>
              <c:numCache>
                <c:formatCode>General</c:formatCode>
                <c:ptCount val="21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  <c:pt idx="8">
                  <c:v>96</c:v>
                </c:pt>
                <c:pt idx="9">
                  <c:v>108</c:v>
                </c:pt>
                <c:pt idx="10">
                  <c:v>120</c:v>
                </c:pt>
                <c:pt idx="11">
                  <c:v>108</c:v>
                </c:pt>
                <c:pt idx="12">
                  <c:v>96</c:v>
                </c:pt>
                <c:pt idx="13">
                  <c:v>84</c:v>
                </c:pt>
                <c:pt idx="14">
                  <c:v>72</c:v>
                </c:pt>
                <c:pt idx="15">
                  <c:v>60</c:v>
                </c:pt>
                <c:pt idx="16">
                  <c:v>48</c:v>
                </c:pt>
                <c:pt idx="17">
                  <c:v>36</c:v>
                </c:pt>
                <c:pt idx="18">
                  <c:v>24</c:v>
                </c:pt>
                <c:pt idx="19">
                  <c:v>12</c:v>
                </c:pt>
                <c:pt idx="20">
                  <c:v>0</c:v>
                </c:pt>
              </c:numCache>
            </c:numRef>
          </c:xVal>
          <c:yVal>
            <c:numRef>
              <c:f>'位移电压曲线Travel &amp; Voltage'!$E$4:$E$24</c:f>
              <c:numCache>
                <c:formatCode>General</c:formatCode>
                <c:ptCount val="21"/>
                <c:pt idx="0">
                  <c:v>0</c:v>
                </c:pt>
                <c:pt idx="1">
                  <c:v>21.606000000000002</c:v>
                </c:pt>
                <c:pt idx="2">
                  <c:v>47.18</c:v>
                </c:pt>
                <c:pt idx="3">
                  <c:v>74.525000000000006</c:v>
                </c:pt>
                <c:pt idx="4">
                  <c:v>103.532</c:v>
                </c:pt>
                <c:pt idx="5">
                  <c:v>132.43299999999999</c:v>
                </c:pt>
                <c:pt idx="6">
                  <c:v>160.61600000000001</c:v>
                </c:pt>
                <c:pt idx="7">
                  <c:v>187.304</c:v>
                </c:pt>
                <c:pt idx="8">
                  <c:v>212.55799999999999</c:v>
                </c:pt>
                <c:pt idx="9">
                  <c:v>235.81200000000001</c:v>
                </c:pt>
                <c:pt idx="10">
                  <c:v>258.33499</c:v>
                </c:pt>
                <c:pt idx="11">
                  <c:v>243.68600000000001</c:v>
                </c:pt>
                <c:pt idx="12">
                  <c:v>226.25998999999999</c:v>
                </c:pt>
                <c:pt idx="13">
                  <c:v>206.31700000000001</c:v>
                </c:pt>
                <c:pt idx="14">
                  <c:v>184.298</c:v>
                </c:pt>
                <c:pt idx="15">
                  <c:v>160.72300999999999</c:v>
                </c:pt>
                <c:pt idx="16">
                  <c:v>134.386</c:v>
                </c:pt>
                <c:pt idx="17">
                  <c:v>106.355</c:v>
                </c:pt>
                <c:pt idx="18">
                  <c:v>75.486000000000004</c:v>
                </c:pt>
                <c:pt idx="19">
                  <c:v>42.847000000000001</c:v>
                </c:pt>
                <c:pt idx="20">
                  <c:v>4.6379999999999999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C05-467A-BF6E-1834B7546C88}"/>
            </c:ext>
          </c:extLst>
        </c:ser>
        <c:ser>
          <c:idx val="1"/>
          <c:order val="1"/>
          <c:tx>
            <c:strRef>
              <c:f>'位移电压曲线Travel &amp; Voltage'!$F$2</c:f>
              <c:strCache>
                <c:ptCount val="1"/>
                <c:pt idx="0">
                  <c:v>闭环/Closed-loop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'位移电压曲线Travel &amp; Voltage'!$D$4:$D$24</c:f>
              <c:numCache>
                <c:formatCode>General</c:formatCode>
                <c:ptCount val="21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  <c:pt idx="8">
                  <c:v>96</c:v>
                </c:pt>
                <c:pt idx="9">
                  <c:v>108</c:v>
                </c:pt>
                <c:pt idx="10">
                  <c:v>120</c:v>
                </c:pt>
                <c:pt idx="11">
                  <c:v>108</c:v>
                </c:pt>
                <c:pt idx="12">
                  <c:v>96</c:v>
                </c:pt>
                <c:pt idx="13">
                  <c:v>84</c:v>
                </c:pt>
                <c:pt idx="14">
                  <c:v>72</c:v>
                </c:pt>
                <c:pt idx="15">
                  <c:v>60</c:v>
                </c:pt>
                <c:pt idx="16">
                  <c:v>48</c:v>
                </c:pt>
                <c:pt idx="17">
                  <c:v>36</c:v>
                </c:pt>
                <c:pt idx="18">
                  <c:v>24</c:v>
                </c:pt>
                <c:pt idx="19">
                  <c:v>12</c:v>
                </c:pt>
                <c:pt idx="20">
                  <c:v>0</c:v>
                </c:pt>
              </c:numCache>
            </c:numRef>
          </c:xVal>
          <c:yVal>
            <c:numRef>
              <c:f>'位移电压曲线Travel &amp; Voltage'!$F$4:$F$24</c:f>
              <c:numCache>
                <c:formatCode>General</c:formatCode>
                <c:ptCount val="21"/>
                <c:pt idx="0">
                  <c:v>0</c:v>
                </c:pt>
                <c:pt idx="1">
                  <c:v>25.97</c:v>
                </c:pt>
                <c:pt idx="2">
                  <c:v>51.564999999999998</c:v>
                </c:pt>
                <c:pt idx="3">
                  <c:v>77.106999999999999</c:v>
                </c:pt>
                <c:pt idx="4">
                  <c:v>102.55200000000001</c:v>
                </c:pt>
                <c:pt idx="5">
                  <c:v>128.18600000000001</c:v>
                </c:pt>
                <c:pt idx="6">
                  <c:v>153.67009999999999</c:v>
                </c:pt>
                <c:pt idx="7">
                  <c:v>179.24610000000001</c:v>
                </c:pt>
                <c:pt idx="8">
                  <c:v>204.75201000000001</c:v>
                </c:pt>
                <c:pt idx="9">
                  <c:v>230.18200999999999</c:v>
                </c:pt>
                <c:pt idx="10">
                  <c:v>255.35899000000001</c:v>
                </c:pt>
                <c:pt idx="11">
                  <c:v>230.57899</c:v>
                </c:pt>
                <c:pt idx="12">
                  <c:v>204.89798999999999</c:v>
                </c:pt>
                <c:pt idx="13">
                  <c:v>179.52199999999999</c:v>
                </c:pt>
                <c:pt idx="14">
                  <c:v>154.161</c:v>
                </c:pt>
                <c:pt idx="15">
                  <c:v>128.66399999999999</c:v>
                </c:pt>
                <c:pt idx="16">
                  <c:v>103.074</c:v>
                </c:pt>
                <c:pt idx="17">
                  <c:v>77.378</c:v>
                </c:pt>
                <c:pt idx="18">
                  <c:v>51.88</c:v>
                </c:pt>
                <c:pt idx="19">
                  <c:v>25.97</c:v>
                </c:pt>
                <c:pt idx="20">
                  <c:v>-6.0999999999999999E-2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C05-467A-BF6E-1834B7546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906009"/>
        <c:axId val="162599460"/>
      </c:scatterChart>
      <c:valAx>
        <c:axId val="491906009"/>
        <c:scaling>
          <c:orientation val="minMax"/>
          <c:max val="1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/>
                  <a:t>电压</a:t>
                </a:r>
                <a:r>
                  <a:rPr lang="en-US" altLang="zh-CN"/>
                  <a:t>Voltage(V)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 defTabSz="914400"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2599460"/>
        <c:crosses val="autoZero"/>
        <c:crossBetween val="midCat"/>
        <c:majorUnit val="12"/>
      </c:valAx>
      <c:valAx>
        <c:axId val="1625994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/>
                  <a:t>位移</a:t>
                </a:r>
                <a:r>
                  <a:rPr lang="en-US"/>
                  <a:t>Displacement(</a:t>
                </a:r>
                <a:r>
                  <a:rPr lang="el-GR"/>
                  <a:t>μ</a:t>
                </a:r>
                <a:r>
                  <a:rPr lang="en-US"/>
                  <a:t>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 defTabSz="914400"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9190600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764341656815797"/>
          <c:y val="0.33594058074789301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谐振频率曲线</a:t>
            </a:r>
          </a:p>
          <a:p>
            <a:pPr defTabSz="914400">
              <a:defRPr/>
            </a:pPr>
            <a:r>
              <a:rPr lang="en-US" altLang="zh-CN" sz="1000"/>
              <a:t>Resonant frequency Curve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'谐频与负载Freq  vs Load'!$E$2</c:f>
              <c:strCache>
                <c:ptCount val="1"/>
                <c:pt idx="0">
                  <c:v>Z谐振频率Resonant frequency (Hz)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'谐频与负载Freq  vs Load'!$D$3:$D$9</c:f>
              <c:numCache>
                <c:formatCode>General</c:formatCode>
                <c:ptCount val="7"/>
                <c:pt idx="1">
                  <c:v>0</c:v>
                </c:pt>
                <c:pt idx="2">
                  <c:v>50</c:v>
                </c:pt>
                <c:pt idx="3">
                  <c:v>100</c:v>
                </c:pt>
                <c:pt idx="4">
                  <c:v>200</c:v>
                </c:pt>
                <c:pt idx="5">
                  <c:v>300</c:v>
                </c:pt>
                <c:pt idx="6">
                  <c:v>500</c:v>
                </c:pt>
              </c:numCache>
            </c:numRef>
          </c:xVal>
          <c:yVal>
            <c:numRef>
              <c:f>'谐频与负载Freq  vs Load'!$E$3:$E$9</c:f>
              <c:numCache>
                <c:formatCode>General</c:formatCode>
                <c:ptCount val="7"/>
                <c:pt idx="1">
                  <c:v>321</c:v>
                </c:pt>
                <c:pt idx="2">
                  <c:v>290</c:v>
                </c:pt>
                <c:pt idx="3">
                  <c:v>261</c:v>
                </c:pt>
                <c:pt idx="4">
                  <c:v>218</c:v>
                </c:pt>
                <c:pt idx="5">
                  <c:v>189</c:v>
                </c:pt>
                <c:pt idx="6">
                  <c:v>153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39E-4003-B1A4-1FD2E9D9F2B8}"/>
            </c:ext>
          </c:extLst>
        </c:ser>
        <c:ser>
          <c:idx val="1"/>
          <c:order val="1"/>
          <c:tx>
            <c:strRef>
              <c:f>'谐频与负载Freq  vs Load'!$F$2</c:f>
              <c:strCache>
                <c:ptCount val="1"/>
                <c:pt idx="0">
                  <c:v>Y谐振频率Resonant frequency (Hz)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'谐频与负载Freq  vs Load'!$D$3:$D$9</c:f>
              <c:numCache>
                <c:formatCode>General</c:formatCode>
                <c:ptCount val="7"/>
                <c:pt idx="1">
                  <c:v>0</c:v>
                </c:pt>
                <c:pt idx="2">
                  <c:v>50</c:v>
                </c:pt>
                <c:pt idx="3">
                  <c:v>100</c:v>
                </c:pt>
                <c:pt idx="4">
                  <c:v>200</c:v>
                </c:pt>
                <c:pt idx="5">
                  <c:v>300</c:v>
                </c:pt>
                <c:pt idx="6">
                  <c:v>500</c:v>
                </c:pt>
              </c:numCache>
            </c:numRef>
          </c:xVal>
          <c:yVal>
            <c:numRef>
              <c:f>'谐频与负载Freq  vs Load'!$F$3:$F$9</c:f>
              <c:numCache>
                <c:formatCode>General</c:formatCode>
                <c:ptCount val="7"/>
                <c:pt idx="1">
                  <c:v>200</c:v>
                </c:pt>
                <c:pt idx="2">
                  <c:v>188</c:v>
                </c:pt>
                <c:pt idx="3">
                  <c:v>176</c:v>
                </c:pt>
                <c:pt idx="4">
                  <c:v>156</c:v>
                </c:pt>
                <c:pt idx="5">
                  <c:v>144</c:v>
                </c:pt>
                <c:pt idx="6">
                  <c:v>124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39E-4003-B1A4-1FD2E9D9F2B8}"/>
            </c:ext>
          </c:extLst>
        </c:ser>
        <c:ser>
          <c:idx val="2"/>
          <c:order val="2"/>
          <c:tx>
            <c:strRef>
              <c:f>'谐频与负载Freq  vs Load'!$G$2</c:f>
              <c:strCache>
                <c:ptCount val="1"/>
                <c:pt idx="0">
                  <c:v>X谐振频率Resonant frequency (Hz)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'谐频与负载Freq  vs Load'!$D$3:$D$9</c:f>
              <c:numCache>
                <c:formatCode>General</c:formatCode>
                <c:ptCount val="7"/>
                <c:pt idx="1">
                  <c:v>0</c:v>
                </c:pt>
                <c:pt idx="2">
                  <c:v>50</c:v>
                </c:pt>
                <c:pt idx="3">
                  <c:v>100</c:v>
                </c:pt>
                <c:pt idx="4">
                  <c:v>200</c:v>
                </c:pt>
                <c:pt idx="5">
                  <c:v>300</c:v>
                </c:pt>
                <c:pt idx="6">
                  <c:v>500</c:v>
                </c:pt>
              </c:numCache>
            </c:numRef>
          </c:xVal>
          <c:yVal>
            <c:numRef>
              <c:f>'谐频与负载Freq  vs Load'!$G$3:$G$9</c:f>
              <c:numCache>
                <c:formatCode>General</c:formatCode>
                <c:ptCount val="7"/>
                <c:pt idx="1">
                  <c:v>131</c:v>
                </c:pt>
                <c:pt idx="2">
                  <c:v>123</c:v>
                </c:pt>
                <c:pt idx="3">
                  <c:v>117</c:v>
                </c:pt>
                <c:pt idx="4">
                  <c:v>106</c:v>
                </c:pt>
                <c:pt idx="5">
                  <c:v>98</c:v>
                </c:pt>
                <c:pt idx="6">
                  <c:v>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39E-4003-B1A4-1FD2E9D9F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906009"/>
        <c:axId val="162599460"/>
      </c:scatterChart>
      <c:valAx>
        <c:axId val="49190600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2599460"/>
        <c:crosses val="autoZero"/>
        <c:crossBetween val="midCat"/>
      </c:valAx>
      <c:valAx>
        <c:axId val="1625994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9190600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2000" b="0" i="0" u="none" strike="noStrike" kern="1200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zh-CN" altLang="en-US" sz="1200"/>
              <a:t>线性度</a:t>
            </a:r>
          </a:p>
          <a:p>
            <a:pPr defTabSz="914400">
              <a:defRPr/>
            </a:pPr>
            <a:r>
              <a:rPr lang="en-US" sz="1200"/>
              <a:t>Linearity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2000" b="0" i="0" u="none" strike="noStrike" kern="1200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1138260345866"/>
          <c:y val="0.15328984685195701"/>
          <c:w val="0.86968940893056901"/>
          <c:h val="0.77084515031196799"/>
        </c:manualLayout>
      </c:layout>
      <c:scatterChart>
        <c:scatterStyle val="smoothMarker"/>
        <c:varyColors val="0"/>
        <c:ser>
          <c:idx val="0"/>
          <c:order val="0"/>
          <c:spPr>
            <a:ln w="19050" cap="flat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线性度Linearity!$E$3:$E$13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线性度Linearity!$H$3:$H$13</c:f>
              <c:numCache>
                <c:formatCode>0.000000_ </c:formatCode>
                <c:ptCount val="11"/>
                <c:pt idx="0">
                  <c:v>0</c:v>
                </c:pt>
                <c:pt idx="1">
                  <c:v>0.16999636472559604</c:v>
                </c:pt>
                <c:pt idx="2">
                  <c:v>0.19314064486235499</c:v>
                </c:pt>
                <c:pt idx="3">
                  <c:v>0.19552983037722602</c:v>
                </c:pt>
                <c:pt idx="4">
                  <c:v>0.1599332766784535</c:v>
                </c:pt>
                <c:pt idx="5">
                  <c:v>0.19835017361245211</c:v>
                </c:pt>
                <c:pt idx="6">
                  <c:v>0.17806539726679974</c:v>
                </c:pt>
                <c:pt idx="7">
                  <c:v>0.19376917178439992</c:v>
                </c:pt>
                <c:pt idx="8">
                  <c:v>0.18202531267844071</c:v>
                </c:pt>
                <c:pt idx="9">
                  <c:v>0.14055467559610335</c:v>
                </c:pt>
                <c:pt idx="1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50-48D0-A0D9-B803B905E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6558369"/>
        <c:axId val="604334261"/>
      </c:scatterChart>
      <c:valAx>
        <c:axId val="706558369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/>
                  <a:t>控制输入</a:t>
                </a:r>
                <a:r>
                  <a:rPr lang="en-US"/>
                  <a:t>Control Input（V）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 defTabSz="914400">
                <a:defRPr lang="zh-CN"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04334261"/>
        <c:crosses val="autoZero"/>
        <c:crossBetween val="midCat"/>
        <c:majorUnit val="1"/>
      </c:valAx>
      <c:valAx>
        <c:axId val="604334261"/>
        <c:scaling>
          <c:orientation val="minMax"/>
          <c:max val="5"/>
          <c:min val="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/>
                  <a:t>线性度</a:t>
                </a:r>
                <a:r>
                  <a:rPr lang="en-US"/>
                  <a:t>Linearity</a:t>
                </a:r>
              </a:p>
              <a:p>
                <a:pPr defTabSz="914400">
                  <a:defRPr/>
                </a:pPr>
                <a:r>
                  <a:rPr lang="en-US"/>
                  <a:t>（%F.S.）</a:t>
                </a:r>
              </a:p>
            </c:rich>
          </c:tx>
          <c:layout>
            <c:manualLayout>
              <c:xMode val="edge"/>
              <c:yMode val="edge"/>
              <c:x val="2.4758603614756102E-3"/>
              <c:y val="0.373461326827344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 defTabSz="914400">
                <a:defRPr lang="zh-CN"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0.0000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0" vertOverflow="ellipsis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6558369"/>
        <c:crosses val="autoZero"/>
        <c:crossBetween val="midCat"/>
        <c:majorUnit val="0.5"/>
        <c:minorUnit val="0.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wrap="square"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acrossLinear" id="2">
  <a:schemeClr val="accent1"/>
  <a:schemeClr val="accent2"/>
  <a:schemeClr val="accent3"/>
  <a:schemeClr val="accent4"/>
  <a:schemeClr val="accent5"/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5400" cap="flat" cmpd="dbl" algn="ctr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34925" cap="flat" cmpd="dbl" algn="ctr">
        <a:solidFill>
          <a:schemeClr val="phClr">
            <a:lumMod val="75000"/>
            <a:alpha val="70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kern="1200" spc="0" normalizeH="0" baseline="0"/>
  </cs:title>
  <cs:trendline>
    <cs:lnRef idx="0">
      <cs:styleClr val="0"/>
    </cs:lnRef>
    <cs:fillRef idx="0"/>
    <cs:effectRef idx="0"/>
    <cs:fontRef idx="minor">
      <a:schemeClr val="tx1"/>
    </cs:fontRef>
    <cs:spPr>
      <a:ln w="38100" cap="rnd" cmpd="sng" algn="ctr">
        <a:solidFill>
          <a:schemeClr val="phClr">
            <a:lumMod val="75000"/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102870</xdr:colOff>
      <xdr:row>0</xdr:row>
      <xdr:rowOff>98425</xdr:rowOff>
    </xdr:from>
    <xdr:to>
      <xdr:col>1</xdr:col>
      <xdr:colOff>365760</xdr:colOff>
      <xdr:row>3</xdr:row>
      <xdr:rowOff>8255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" y="98425"/>
          <a:ext cx="1986915" cy="614680"/>
        </a:xfrm>
        <a:prstGeom prst="rect">
          <a:avLst/>
        </a:prstGeom>
      </xdr:spPr>
    </xdr:pic>
    <xdr:clientData/>
  </xdr:twoCellAnchor>
  <xdr:twoCellAnchor>
    <xdr:from>
      <xdr:col>2</xdr:col>
      <xdr:colOff>68691</xdr:colOff>
      <xdr:row>5</xdr:row>
      <xdr:rowOff>78030</xdr:rowOff>
    </xdr:from>
    <xdr:to>
      <xdr:col>7</xdr:col>
      <xdr:colOff>582705</xdr:colOff>
      <xdr:row>26</xdr:row>
      <xdr:rowOff>212650</xdr:rowOff>
    </xdr:to>
    <xdr:graphicFrame macro="">
      <xdr:nvGraphicFramePr>
        <xdr:cNvPr id="14" name="图表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622300</xdr:colOff>
      <xdr:row>0</xdr:row>
      <xdr:rowOff>118745</xdr:rowOff>
    </xdr:from>
    <xdr:to>
      <xdr:col>1</xdr:col>
      <xdr:colOff>1231900</xdr:colOff>
      <xdr:row>3</xdr:row>
      <xdr:rowOff>23495</xdr:rowOff>
    </xdr:to>
    <xdr:pic>
      <xdr:nvPicPr>
        <xdr:cNvPr id="15" name="图片 14" descr="fo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46325" y="118745"/>
          <a:ext cx="609600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102870</xdr:colOff>
      <xdr:row>0</xdr:row>
      <xdr:rowOff>98425</xdr:rowOff>
    </xdr:from>
    <xdr:to>
      <xdr:col>1</xdr:col>
      <xdr:colOff>365760</xdr:colOff>
      <xdr:row>3</xdr:row>
      <xdr:rowOff>8255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" y="98425"/>
          <a:ext cx="1986915" cy="614680"/>
        </a:xfrm>
        <a:prstGeom prst="rect">
          <a:avLst/>
        </a:prstGeom>
      </xdr:spPr>
    </xdr:pic>
    <xdr:clientData/>
  </xdr:twoCellAnchor>
  <xdr:twoCellAnchor>
    <xdr:from>
      <xdr:col>2</xdr:col>
      <xdr:colOff>82550</xdr:colOff>
      <xdr:row>6</xdr:row>
      <xdr:rowOff>118110</xdr:rowOff>
    </xdr:from>
    <xdr:to>
      <xdr:col>6</xdr:col>
      <xdr:colOff>1969135</xdr:colOff>
      <xdr:row>27</xdr:row>
      <xdr:rowOff>93980</xdr:rowOff>
    </xdr:to>
    <xdr:graphicFrame macro="">
      <xdr:nvGraphicFramePr>
        <xdr:cNvPr id="3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622300</xdr:colOff>
      <xdr:row>0</xdr:row>
      <xdr:rowOff>118745</xdr:rowOff>
    </xdr:from>
    <xdr:to>
      <xdr:col>1</xdr:col>
      <xdr:colOff>1231900</xdr:colOff>
      <xdr:row>3</xdr:row>
      <xdr:rowOff>23495</xdr:rowOff>
    </xdr:to>
    <xdr:pic>
      <xdr:nvPicPr>
        <xdr:cNvPr id="4" name="图片 3" descr="fo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46325" y="118745"/>
          <a:ext cx="609600" cy="609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228300</xdr:colOff>
      <xdr:row>2</xdr:row>
      <xdr:rowOff>163232</xdr:rowOff>
    </xdr:from>
    <xdr:to>
      <xdr:col>8</xdr:col>
      <xdr:colOff>414990</xdr:colOff>
      <xdr:row>25</xdr:row>
      <xdr:rowOff>51473</xdr:rowOff>
    </xdr:to>
    <xdr:graphicFrame macro="">
      <xdr:nvGraphicFramePr>
        <xdr:cNvPr id="5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102870</xdr:colOff>
      <xdr:row>0</xdr:row>
      <xdr:rowOff>98425</xdr:rowOff>
    </xdr:from>
    <xdr:to>
      <xdr:col>1</xdr:col>
      <xdr:colOff>365760</xdr:colOff>
      <xdr:row>3</xdr:row>
      <xdr:rowOff>8255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" y="98425"/>
          <a:ext cx="1986915" cy="614680"/>
        </a:xfrm>
        <a:prstGeom prst="rect">
          <a:avLst/>
        </a:prstGeom>
      </xdr:spPr>
    </xdr:pic>
    <xdr:clientData/>
  </xdr:twoCellAnchor>
  <xdr:twoCellAnchor editAs="oneCell">
    <xdr:from>
      <xdr:col>1</xdr:col>
      <xdr:colOff>622300</xdr:colOff>
      <xdr:row>0</xdr:row>
      <xdr:rowOff>118745</xdr:rowOff>
    </xdr:from>
    <xdr:to>
      <xdr:col>1</xdr:col>
      <xdr:colOff>1231900</xdr:colOff>
      <xdr:row>3</xdr:row>
      <xdr:rowOff>23495</xdr:rowOff>
    </xdr:to>
    <xdr:pic>
      <xdr:nvPicPr>
        <xdr:cNvPr id="6" name="图片 5" descr="fo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46325" y="118745"/>
          <a:ext cx="609600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coremorrow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coremorrow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coremorro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zoomScale="85" zoomScaleNormal="85" workbookViewId="0">
      <selection activeCell="B15" sqref="B15"/>
    </sheetView>
  </sheetViews>
  <sheetFormatPr defaultColWidth="9" defaultRowHeight="16.5" x14ac:dyDescent="0.15"/>
  <cols>
    <col min="1" max="1" width="22.625" style="1" customWidth="1"/>
    <col min="2" max="2" width="28.375" style="1" customWidth="1"/>
    <col min="3" max="3" width="3.625" style="1" customWidth="1"/>
    <col min="4" max="4" width="18.125" style="1" customWidth="1"/>
    <col min="5" max="5" width="26.5" style="1" customWidth="1"/>
    <col min="6" max="6" width="28.25" style="1" customWidth="1"/>
    <col min="7" max="7" width="13.75" style="1" customWidth="1"/>
    <col min="8" max="16384" width="9" style="1"/>
  </cols>
  <sheetData>
    <row r="1" spans="1:7" ht="22.5" x14ac:dyDescent="0.15">
      <c r="A1" s="24"/>
      <c r="B1" s="24"/>
      <c r="C1" s="10"/>
      <c r="D1" s="3" t="s">
        <v>0</v>
      </c>
      <c r="E1" s="3"/>
      <c r="F1" s="10"/>
    </row>
    <row r="2" spans="1:7" x14ac:dyDescent="0.3">
      <c r="A2" s="24"/>
      <c r="B2" s="24"/>
      <c r="C2" s="10"/>
      <c r="D2" s="24" t="s">
        <v>1</v>
      </c>
      <c r="E2" s="22" t="s">
        <v>2</v>
      </c>
      <c r="F2" s="22" t="s">
        <v>3</v>
      </c>
    </row>
    <row r="3" spans="1:7" x14ac:dyDescent="0.15">
      <c r="A3" s="24"/>
      <c r="B3" s="24"/>
      <c r="C3" s="10"/>
      <c r="D3" s="25"/>
      <c r="E3" s="2" t="s">
        <v>4</v>
      </c>
      <c r="F3" s="2" t="s">
        <v>4</v>
      </c>
    </row>
    <row r="4" spans="1:7" x14ac:dyDescent="0.35">
      <c r="A4" s="24"/>
      <c r="B4" s="24"/>
      <c r="C4" s="10"/>
      <c r="D4" s="10">
        <v>0</v>
      </c>
      <c r="E4" s="17">
        <v>0</v>
      </c>
      <c r="F4" s="17">
        <v>0</v>
      </c>
      <c r="G4" s="17"/>
    </row>
    <row r="5" spans="1:7" x14ac:dyDescent="0.35">
      <c r="A5" s="7" t="s">
        <v>5</v>
      </c>
      <c r="B5" s="8" t="s">
        <v>6</v>
      </c>
      <c r="C5" s="10"/>
      <c r="D5" s="10">
        <v>12</v>
      </c>
      <c r="E5" s="17">
        <v>21.606000000000002</v>
      </c>
      <c r="F5" s="17">
        <v>25.97</v>
      </c>
      <c r="G5" s="17"/>
    </row>
    <row r="6" spans="1:7" ht="17.25" x14ac:dyDescent="0.35">
      <c r="A6" s="9"/>
      <c r="B6" s="9"/>
      <c r="C6" s="10"/>
      <c r="D6" s="10">
        <v>24</v>
      </c>
      <c r="E6" s="17">
        <v>47.18</v>
      </c>
      <c r="F6" s="16">
        <v>51.564999999999998</v>
      </c>
      <c r="G6" s="17"/>
    </row>
    <row r="7" spans="1:7" ht="17.25" x14ac:dyDescent="0.35">
      <c r="A7" s="4"/>
      <c r="C7" s="10"/>
      <c r="D7" s="10">
        <v>36</v>
      </c>
      <c r="E7" s="17">
        <v>74.525000000000006</v>
      </c>
      <c r="F7" s="16">
        <v>77.106999999999999</v>
      </c>
      <c r="G7" s="17"/>
    </row>
    <row r="8" spans="1:7" ht="17.25" x14ac:dyDescent="0.35">
      <c r="A8" s="9"/>
      <c r="B8" s="9"/>
      <c r="C8" s="10"/>
      <c r="D8" s="10">
        <v>48</v>
      </c>
      <c r="E8" s="17">
        <v>103.532</v>
      </c>
      <c r="F8" s="16">
        <v>102.55200000000001</v>
      </c>
      <c r="G8" s="17"/>
    </row>
    <row r="9" spans="1:7" ht="17.25" x14ac:dyDescent="0.35">
      <c r="A9" s="10"/>
      <c r="B9" s="10"/>
      <c r="C9" s="10"/>
      <c r="D9" s="10">
        <v>60</v>
      </c>
      <c r="E9" s="17">
        <v>132.43299999999999</v>
      </c>
      <c r="F9" s="16">
        <v>128.18600000000001</v>
      </c>
      <c r="G9" s="17"/>
    </row>
    <row r="10" spans="1:7" ht="17.25" x14ac:dyDescent="0.35">
      <c r="A10" s="23" t="s">
        <v>7</v>
      </c>
      <c r="B10" s="23"/>
      <c r="C10" s="10"/>
      <c r="D10" s="10">
        <v>72</v>
      </c>
      <c r="E10" s="17">
        <v>160.61600000000001</v>
      </c>
      <c r="F10" s="16">
        <v>153.67009999999999</v>
      </c>
      <c r="G10" s="17"/>
    </row>
    <row r="11" spans="1:7" ht="17.25" x14ac:dyDescent="0.35">
      <c r="A11" s="11" t="s">
        <v>8</v>
      </c>
      <c r="B11" s="11" t="s">
        <v>28</v>
      </c>
      <c r="C11" s="10"/>
      <c r="D11" s="10">
        <v>84</v>
      </c>
      <c r="E11" s="17">
        <v>187.304</v>
      </c>
      <c r="F11" s="16">
        <v>179.24610000000001</v>
      </c>
      <c r="G11" s="17"/>
    </row>
    <row r="12" spans="1:7" ht="17.25" x14ac:dyDescent="0.35">
      <c r="A12" s="4" t="s">
        <v>9</v>
      </c>
      <c r="B12" s="4" t="s">
        <v>10</v>
      </c>
      <c r="C12" s="10"/>
      <c r="D12" s="10">
        <v>96</v>
      </c>
      <c r="E12" s="17">
        <v>212.55799999999999</v>
      </c>
      <c r="F12" s="16">
        <v>204.75201000000001</v>
      </c>
      <c r="G12" s="17"/>
    </row>
    <row r="13" spans="1:7" ht="17.25" x14ac:dyDescent="0.35">
      <c r="A13" s="4" t="s">
        <v>11</v>
      </c>
      <c r="B13" s="4" t="s">
        <v>12</v>
      </c>
      <c r="C13" s="10"/>
      <c r="D13" s="10">
        <v>108</v>
      </c>
      <c r="E13" s="17">
        <v>235.81200000000001</v>
      </c>
      <c r="F13" s="16">
        <v>230.18200999999999</v>
      </c>
      <c r="G13" s="17"/>
    </row>
    <row r="14" spans="1:7" ht="17.25" x14ac:dyDescent="0.35">
      <c r="A14" s="4" t="s">
        <v>13</v>
      </c>
      <c r="B14" s="4" t="s">
        <v>14</v>
      </c>
      <c r="C14" s="10"/>
      <c r="D14" s="10">
        <v>120</v>
      </c>
      <c r="E14" s="17">
        <v>258.33499</v>
      </c>
      <c r="F14" s="16">
        <v>255.35899000000001</v>
      </c>
      <c r="G14" s="17"/>
    </row>
    <row r="15" spans="1:7" ht="17.25" x14ac:dyDescent="0.35">
      <c r="A15" s="13"/>
      <c r="B15" s="10"/>
      <c r="C15" s="10"/>
      <c r="D15" s="10">
        <v>108</v>
      </c>
      <c r="E15" s="17">
        <v>243.68600000000001</v>
      </c>
      <c r="F15" s="16">
        <v>230.57899</v>
      </c>
      <c r="G15" s="17"/>
    </row>
    <row r="16" spans="1:7" ht="17.25" x14ac:dyDescent="0.35">
      <c r="A16" s="13"/>
      <c r="B16" s="13"/>
      <c r="C16" s="10"/>
      <c r="D16" s="10">
        <v>96</v>
      </c>
      <c r="E16" s="17">
        <v>226.25998999999999</v>
      </c>
      <c r="F16" s="16">
        <v>204.89798999999999</v>
      </c>
      <c r="G16" s="17"/>
    </row>
    <row r="17" spans="1:7" ht="17.25" x14ac:dyDescent="0.35">
      <c r="A17" s="10"/>
      <c r="B17" s="10"/>
      <c r="C17" s="10"/>
      <c r="D17" s="10">
        <v>84</v>
      </c>
      <c r="E17" s="17">
        <v>206.31700000000001</v>
      </c>
      <c r="F17" s="16">
        <v>179.52199999999999</v>
      </c>
      <c r="G17" s="17"/>
    </row>
    <row r="18" spans="1:7" ht="17.25" x14ac:dyDescent="0.35">
      <c r="A18" s="27" t="s">
        <v>15</v>
      </c>
      <c r="B18" s="27"/>
      <c r="C18" s="10"/>
      <c r="D18" s="10">
        <v>72</v>
      </c>
      <c r="E18" s="17">
        <v>184.298</v>
      </c>
      <c r="F18" s="16">
        <v>154.161</v>
      </c>
      <c r="G18" s="17"/>
    </row>
    <row r="19" spans="1:7" ht="17.25" x14ac:dyDescent="0.35">
      <c r="A19" s="27"/>
      <c r="B19" s="27"/>
      <c r="C19" s="10"/>
      <c r="D19" s="10">
        <v>60</v>
      </c>
      <c r="E19" s="17">
        <v>160.72300999999999</v>
      </c>
      <c r="F19" s="16">
        <v>128.66399999999999</v>
      </c>
      <c r="G19" s="17"/>
    </row>
    <row r="20" spans="1:7" ht="17.25" x14ac:dyDescent="0.35">
      <c r="A20" s="27"/>
      <c r="B20" s="27"/>
      <c r="C20" s="10"/>
      <c r="D20" s="10">
        <v>48</v>
      </c>
      <c r="E20" s="17">
        <v>134.386</v>
      </c>
      <c r="F20" s="16">
        <v>103.074</v>
      </c>
      <c r="G20" s="17"/>
    </row>
    <row r="21" spans="1:7" ht="17.25" x14ac:dyDescent="0.35">
      <c r="A21" s="27"/>
      <c r="B21" s="27"/>
      <c r="C21" s="10"/>
      <c r="D21" s="10">
        <v>36</v>
      </c>
      <c r="E21" s="17">
        <v>106.355</v>
      </c>
      <c r="F21" s="16">
        <v>77.378</v>
      </c>
      <c r="G21" s="17"/>
    </row>
    <row r="22" spans="1:7" ht="17.25" x14ac:dyDescent="0.35">
      <c r="A22" s="27"/>
      <c r="B22" s="27"/>
      <c r="C22" s="10"/>
      <c r="D22" s="10">
        <v>24</v>
      </c>
      <c r="E22" s="17">
        <v>75.486000000000004</v>
      </c>
      <c r="F22" s="16">
        <v>51.88</v>
      </c>
      <c r="G22" s="17"/>
    </row>
    <row r="23" spans="1:7" ht="17.25" x14ac:dyDescent="0.35">
      <c r="A23" s="18"/>
      <c r="B23" s="18"/>
      <c r="C23" s="10"/>
      <c r="D23" s="10">
        <v>12</v>
      </c>
      <c r="E23" s="17">
        <v>42.847000000000001</v>
      </c>
      <c r="F23" s="16">
        <v>25.97</v>
      </c>
      <c r="G23" s="17"/>
    </row>
    <row r="24" spans="1:7" ht="17.25" x14ac:dyDescent="0.35">
      <c r="A24" s="27" t="s">
        <v>16</v>
      </c>
      <c r="B24" s="27"/>
      <c r="C24" s="10"/>
      <c r="D24" s="10">
        <v>0</v>
      </c>
      <c r="E24" s="17">
        <v>4.6379999999999999</v>
      </c>
      <c r="F24" s="16">
        <v>-6.0999999999999999E-2</v>
      </c>
      <c r="G24" s="17"/>
    </row>
    <row r="25" spans="1:7" ht="17.25" x14ac:dyDescent="0.35">
      <c r="A25" s="27"/>
      <c r="B25" s="27"/>
      <c r="C25" s="10"/>
      <c r="D25" s="10"/>
      <c r="E25" s="16"/>
      <c r="F25" s="17"/>
    </row>
    <row r="26" spans="1:7" x14ac:dyDescent="0.15">
      <c r="A26" s="26" t="s">
        <v>17</v>
      </c>
      <c r="B26" s="26"/>
      <c r="C26" s="10"/>
      <c r="D26" s="10"/>
      <c r="E26" s="9"/>
      <c r="F26" s="19"/>
    </row>
    <row r="27" spans="1:7" x14ac:dyDescent="0.15">
      <c r="A27" s="26"/>
      <c r="B27" s="26"/>
      <c r="C27" s="10"/>
      <c r="D27" s="10"/>
      <c r="E27" s="10"/>
      <c r="F27" s="20"/>
    </row>
    <row r="28" spans="1:7" x14ac:dyDescent="0.15">
      <c r="A28" s="26"/>
      <c r="B28" s="26"/>
      <c r="C28" s="10"/>
      <c r="D28" s="10"/>
      <c r="E28" s="10"/>
      <c r="F28" s="21"/>
    </row>
    <row r="29" spans="1:7" x14ac:dyDescent="0.15">
      <c r="A29" s="10"/>
      <c r="B29" s="10"/>
      <c r="C29" s="10"/>
      <c r="D29" s="10"/>
      <c r="E29" s="10"/>
      <c r="F29" s="10"/>
    </row>
    <row r="30" spans="1:7" x14ac:dyDescent="0.15">
      <c r="A30" s="10"/>
      <c r="B30" s="10"/>
      <c r="C30" s="10"/>
      <c r="D30" s="10"/>
      <c r="E30" s="10"/>
      <c r="F30" s="10"/>
    </row>
  </sheetData>
  <mergeCells count="6">
    <mergeCell ref="A10:B10"/>
    <mergeCell ref="D2:D3"/>
    <mergeCell ref="A1:B4"/>
    <mergeCell ref="A26:B28"/>
    <mergeCell ref="A18:B22"/>
    <mergeCell ref="A24:B25"/>
  </mergeCells>
  <phoneticPr fontId="11" type="noConversion"/>
  <hyperlinks>
    <hyperlink ref="A5" r:id="rId1"/>
  </hyperlinks>
  <pageMargins left="0.75" right="0.75" top="1" bottom="1" header="0.5" footer="0.5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zoomScale="85" zoomScaleNormal="85" workbookViewId="0">
      <selection activeCell="B11" sqref="B11"/>
    </sheetView>
  </sheetViews>
  <sheetFormatPr defaultColWidth="9" defaultRowHeight="16.5" x14ac:dyDescent="0.15"/>
  <cols>
    <col min="1" max="1" width="22.625" style="1" customWidth="1"/>
    <col min="2" max="2" width="28.375" style="1" customWidth="1"/>
    <col min="3" max="3" width="3.625" style="1" customWidth="1"/>
    <col min="4" max="4" width="31.625" style="1" customWidth="1"/>
    <col min="5" max="5" width="30.125" style="1" customWidth="1"/>
    <col min="6" max="6" width="31.125" style="1" customWidth="1"/>
    <col min="7" max="7" width="30" style="8" customWidth="1"/>
    <col min="8" max="16384" width="9" style="1"/>
  </cols>
  <sheetData>
    <row r="1" spans="1:7" ht="22.5" x14ac:dyDescent="0.15">
      <c r="A1" s="24"/>
      <c r="B1" s="24"/>
      <c r="C1" s="10"/>
      <c r="D1" s="3" t="s">
        <v>18</v>
      </c>
      <c r="E1" s="3"/>
      <c r="F1" s="10"/>
    </row>
    <row r="2" spans="1:7" x14ac:dyDescent="0.15">
      <c r="A2" s="24"/>
      <c r="B2" s="24"/>
      <c r="C2" s="10"/>
      <c r="D2" s="28" t="s">
        <v>19</v>
      </c>
      <c r="E2" s="29" t="s">
        <v>20</v>
      </c>
      <c r="F2" s="29" t="s">
        <v>21</v>
      </c>
      <c r="G2" s="29" t="s">
        <v>22</v>
      </c>
    </row>
    <row r="3" spans="1:7" x14ac:dyDescent="0.15">
      <c r="A3" s="24"/>
      <c r="B3" s="24"/>
      <c r="C3" s="10"/>
      <c r="D3" s="28"/>
      <c r="E3" s="29"/>
      <c r="F3" s="29"/>
      <c r="G3" s="29"/>
    </row>
    <row r="4" spans="1:7" x14ac:dyDescent="0.15">
      <c r="A4" s="24"/>
      <c r="B4" s="24"/>
      <c r="C4" s="10"/>
      <c r="D4" s="15">
        <v>0</v>
      </c>
      <c r="E4" s="15">
        <v>321</v>
      </c>
      <c r="F4" s="15">
        <v>200</v>
      </c>
      <c r="G4" s="15">
        <v>131</v>
      </c>
    </row>
    <row r="5" spans="1:7" x14ac:dyDescent="0.15">
      <c r="A5" s="7" t="s">
        <v>5</v>
      </c>
      <c r="B5" s="8" t="s">
        <v>6</v>
      </c>
      <c r="C5" s="10"/>
      <c r="D5" s="15">
        <v>50</v>
      </c>
      <c r="E5" s="15">
        <v>290</v>
      </c>
      <c r="F5" s="15">
        <v>188</v>
      </c>
      <c r="G5" s="15">
        <v>123</v>
      </c>
    </row>
    <row r="6" spans="1:7" x14ac:dyDescent="0.15">
      <c r="A6" s="9"/>
      <c r="B6" s="9"/>
      <c r="C6" s="10"/>
      <c r="D6" s="15">
        <v>100</v>
      </c>
      <c r="E6" s="15">
        <v>261</v>
      </c>
      <c r="F6" s="15">
        <v>176</v>
      </c>
      <c r="G6" s="15">
        <v>117</v>
      </c>
    </row>
    <row r="7" spans="1:7" x14ac:dyDescent="0.15">
      <c r="A7" s="4"/>
      <c r="C7" s="10"/>
      <c r="D7" s="15">
        <v>200</v>
      </c>
      <c r="E7" s="15">
        <v>218</v>
      </c>
      <c r="F7" s="15">
        <v>156</v>
      </c>
      <c r="G7" s="15">
        <v>106</v>
      </c>
    </row>
    <row r="8" spans="1:7" x14ac:dyDescent="0.15">
      <c r="A8" s="9"/>
      <c r="B8" s="9"/>
      <c r="C8" s="10"/>
      <c r="D8" s="15">
        <v>300</v>
      </c>
      <c r="E8" s="15">
        <v>189</v>
      </c>
      <c r="F8" s="15">
        <v>144</v>
      </c>
      <c r="G8" s="15">
        <v>98</v>
      </c>
    </row>
    <row r="9" spans="1:7" x14ac:dyDescent="0.15">
      <c r="A9" s="10"/>
      <c r="B9" s="10"/>
      <c r="C9" s="10"/>
      <c r="D9" s="15">
        <v>500</v>
      </c>
      <c r="E9" s="15">
        <v>153</v>
      </c>
      <c r="F9" s="15">
        <v>124</v>
      </c>
      <c r="G9" s="15">
        <v>85</v>
      </c>
    </row>
    <row r="10" spans="1:7" x14ac:dyDescent="0.15">
      <c r="A10" s="23" t="s">
        <v>7</v>
      </c>
      <c r="B10" s="23"/>
      <c r="C10" s="10"/>
      <c r="D10" s="15">
        <v>600</v>
      </c>
      <c r="E10" s="15">
        <v>141</v>
      </c>
      <c r="F10" s="15">
        <v>116</v>
      </c>
      <c r="G10" s="15">
        <v>81</v>
      </c>
    </row>
    <row r="11" spans="1:7" x14ac:dyDescent="0.3">
      <c r="A11" s="11" t="s">
        <v>8</v>
      </c>
      <c r="B11" s="11" t="s">
        <v>29</v>
      </c>
      <c r="C11" s="10"/>
      <c r="D11" s="15">
        <v>1000</v>
      </c>
      <c r="E11" s="15">
        <v>112</v>
      </c>
      <c r="F11" s="15">
        <v>96</v>
      </c>
      <c r="G11" s="15">
        <v>68</v>
      </c>
    </row>
    <row r="12" spans="1:7" ht="17.25" x14ac:dyDescent="0.35">
      <c r="A12" s="4" t="s">
        <v>9</v>
      </c>
      <c r="B12" s="4" t="s">
        <v>10</v>
      </c>
      <c r="C12" s="10"/>
      <c r="D12" s="10"/>
      <c r="E12" s="16"/>
      <c r="F12" s="17"/>
    </row>
    <row r="13" spans="1:7" ht="17.25" x14ac:dyDescent="0.35">
      <c r="A13" s="4"/>
      <c r="B13" s="4"/>
      <c r="C13" s="10"/>
      <c r="D13" s="10"/>
      <c r="E13" s="16"/>
      <c r="F13" s="17"/>
    </row>
    <row r="14" spans="1:7" ht="17.25" x14ac:dyDescent="0.35">
      <c r="A14" s="4"/>
      <c r="B14" s="4"/>
      <c r="C14" s="10"/>
      <c r="D14" s="10"/>
      <c r="E14" s="16"/>
      <c r="F14" s="17"/>
    </row>
    <row r="15" spans="1:7" ht="17.25" x14ac:dyDescent="0.35">
      <c r="A15" s="10"/>
      <c r="B15" s="10"/>
      <c r="C15" s="10"/>
      <c r="D15" s="10"/>
      <c r="E15" s="16"/>
      <c r="F15" s="17"/>
    </row>
    <row r="16" spans="1:7" ht="17.25" x14ac:dyDescent="0.35">
      <c r="A16" s="13"/>
      <c r="B16" s="10"/>
      <c r="C16" s="10"/>
      <c r="D16" s="10"/>
      <c r="E16" s="16"/>
      <c r="F16" s="17"/>
    </row>
    <row r="17" spans="1:6" ht="17.25" x14ac:dyDescent="0.35">
      <c r="A17" s="13"/>
      <c r="B17" s="13"/>
      <c r="C17" s="10"/>
      <c r="D17" s="10"/>
      <c r="E17" s="16"/>
      <c r="F17" s="17"/>
    </row>
    <row r="18" spans="1:6" ht="17.25" x14ac:dyDescent="0.35">
      <c r="A18" s="10"/>
      <c r="B18" s="10"/>
      <c r="C18" s="10"/>
      <c r="D18" s="10"/>
      <c r="E18" s="16"/>
      <c r="F18" s="17"/>
    </row>
    <row r="19" spans="1:6" ht="17.25" x14ac:dyDescent="0.35">
      <c r="A19" s="27" t="s">
        <v>15</v>
      </c>
      <c r="B19" s="27"/>
      <c r="C19" s="10"/>
      <c r="D19" s="10"/>
      <c r="E19" s="16"/>
      <c r="F19" s="17"/>
    </row>
    <row r="20" spans="1:6" ht="17.25" x14ac:dyDescent="0.35">
      <c r="A20" s="27"/>
      <c r="B20" s="27"/>
      <c r="C20" s="10"/>
      <c r="D20" s="10"/>
      <c r="E20" s="16"/>
      <c r="F20" s="17"/>
    </row>
    <row r="21" spans="1:6" ht="17.25" x14ac:dyDescent="0.35">
      <c r="A21" s="27"/>
      <c r="B21" s="27"/>
      <c r="C21" s="10"/>
      <c r="D21" s="10"/>
      <c r="E21" s="16"/>
      <c r="F21" s="17"/>
    </row>
    <row r="22" spans="1:6" ht="17.25" x14ac:dyDescent="0.35">
      <c r="A22" s="27"/>
      <c r="B22" s="27"/>
      <c r="C22" s="10"/>
      <c r="D22" s="10"/>
      <c r="E22" s="16"/>
      <c r="F22" s="17"/>
    </row>
    <row r="23" spans="1:6" ht="17.25" x14ac:dyDescent="0.35">
      <c r="A23" s="27"/>
      <c r="B23" s="27"/>
      <c r="C23" s="10"/>
      <c r="D23" s="10"/>
      <c r="E23" s="16"/>
      <c r="F23" s="17"/>
    </row>
    <row r="24" spans="1:6" ht="17.25" x14ac:dyDescent="0.35">
      <c r="A24" s="18"/>
      <c r="B24" s="18"/>
      <c r="C24" s="10"/>
      <c r="D24" s="10"/>
      <c r="E24" s="16"/>
      <c r="F24" s="17"/>
    </row>
    <row r="25" spans="1:6" ht="17.25" x14ac:dyDescent="0.35">
      <c r="A25" s="27" t="s">
        <v>16</v>
      </c>
      <c r="B25" s="27"/>
      <c r="C25" s="10"/>
      <c r="D25" s="10"/>
      <c r="E25" s="16"/>
      <c r="F25" s="17"/>
    </row>
    <row r="26" spans="1:6" ht="17.25" x14ac:dyDescent="0.35">
      <c r="A26" s="27"/>
      <c r="B26" s="27"/>
      <c r="C26" s="10"/>
      <c r="D26" s="10"/>
      <c r="E26" s="16"/>
      <c r="F26" s="17"/>
    </row>
    <row r="27" spans="1:6" x14ac:dyDescent="0.15">
      <c r="A27" s="26" t="s">
        <v>17</v>
      </c>
      <c r="B27" s="26"/>
      <c r="C27" s="10"/>
      <c r="D27" s="10"/>
      <c r="E27" s="9"/>
      <c r="F27" s="19"/>
    </row>
    <row r="28" spans="1:6" x14ac:dyDescent="0.15">
      <c r="A28" s="26"/>
      <c r="B28" s="26"/>
      <c r="C28" s="10"/>
      <c r="D28" s="10"/>
      <c r="E28" s="10"/>
      <c r="F28" s="20"/>
    </row>
    <row r="29" spans="1:6" x14ac:dyDescent="0.15">
      <c r="A29" s="26"/>
      <c r="B29" s="26"/>
      <c r="C29" s="10"/>
      <c r="D29" s="10"/>
      <c r="E29" s="10"/>
      <c r="F29" s="21"/>
    </row>
    <row r="30" spans="1:6" x14ac:dyDescent="0.15">
      <c r="A30" s="10"/>
      <c r="B30" s="10"/>
      <c r="C30" s="10"/>
      <c r="D30" s="10"/>
      <c r="E30" s="10"/>
      <c r="F30" s="10"/>
    </row>
    <row r="31" spans="1:6" x14ac:dyDescent="0.15">
      <c r="A31" s="10"/>
      <c r="B31" s="10"/>
      <c r="C31" s="10"/>
      <c r="D31" s="10"/>
      <c r="E31" s="10"/>
      <c r="F31" s="10"/>
    </row>
  </sheetData>
  <mergeCells count="9">
    <mergeCell ref="A19:B23"/>
    <mergeCell ref="A25:B26"/>
    <mergeCell ref="A27:B29"/>
    <mergeCell ref="A10:B10"/>
    <mergeCell ref="D2:D3"/>
    <mergeCell ref="E2:E3"/>
    <mergeCell ref="F2:F3"/>
    <mergeCell ref="G2:G3"/>
    <mergeCell ref="A1:B4"/>
  </mergeCells>
  <phoneticPr fontId="11" type="noConversion"/>
  <hyperlinks>
    <hyperlink ref="A5" r:id="rId1"/>
  </hyperlinks>
  <pageMargins left="0.75" right="0.75" top="1" bottom="1" header="0.5" footer="0.5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zoomScale="85" zoomScaleNormal="85" workbookViewId="0">
      <selection activeCell="F3" sqref="F3:F13"/>
    </sheetView>
  </sheetViews>
  <sheetFormatPr defaultColWidth="9" defaultRowHeight="16.5" x14ac:dyDescent="0.15"/>
  <cols>
    <col min="1" max="1" width="22.625" style="1" customWidth="1"/>
    <col min="2" max="2" width="28.375" style="1" customWidth="1"/>
    <col min="5" max="7" width="19.125" customWidth="1"/>
    <col min="8" max="8" width="23.25" customWidth="1"/>
  </cols>
  <sheetData>
    <row r="1" spans="1:8" ht="22.5" x14ac:dyDescent="0.15">
      <c r="A1" s="24"/>
      <c r="B1" s="24"/>
      <c r="E1" s="3" t="s">
        <v>23</v>
      </c>
    </row>
    <row r="2" spans="1:8" ht="16.5" customHeight="1" x14ac:dyDescent="0.15">
      <c r="A2" s="24"/>
      <c r="B2" s="24"/>
      <c r="E2" s="4" t="s">
        <v>24</v>
      </c>
      <c r="F2" s="4" t="s">
        <v>25</v>
      </c>
      <c r="G2" s="4" t="s">
        <v>26</v>
      </c>
      <c r="H2" s="4" t="s">
        <v>27</v>
      </c>
    </row>
    <row r="3" spans="1:8" ht="16.5" customHeight="1" x14ac:dyDescent="0.15">
      <c r="A3" s="24"/>
      <c r="B3" s="24"/>
      <c r="E3" s="5">
        <v>0</v>
      </c>
      <c r="F3" s="5">
        <v>0</v>
      </c>
      <c r="G3" s="5">
        <f>E3-F13/10*0</f>
        <v>0</v>
      </c>
      <c r="H3" s="6">
        <f>G3/F13*100</f>
        <v>0</v>
      </c>
    </row>
    <row r="4" spans="1:8" ht="16.5" customHeight="1" x14ac:dyDescent="0.15">
      <c r="A4" s="24"/>
      <c r="B4" s="24"/>
      <c r="E4" s="5">
        <v>1</v>
      </c>
      <c r="F4" s="5">
        <v>25.97</v>
      </c>
      <c r="G4" s="5">
        <f>F4-F13/10*1</f>
        <v>0.43410099999999829</v>
      </c>
      <c r="H4" s="6">
        <f>G4/F13*100</f>
        <v>0.16999636472559604</v>
      </c>
    </row>
    <row r="5" spans="1:8" ht="16.5" customHeight="1" x14ac:dyDescent="0.15">
      <c r="A5" s="7" t="s">
        <v>5</v>
      </c>
      <c r="B5" s="8" t="s">
        <v>6</v>
      </c>
      <c r="E5" s="5">
        <v>2</v>
      </c>
      <c r="F5" s="5">
        <v>51.564999999999998</v>
      </c>
      <c r="G5" s="5">
        <f>F5-F13/10*2</f>
        <v>0.49320199999999659</v>
      </c>
      <c r="H5" s="6">
        <f>G5/F13*100</f>
        <v>0.19314064486235499</v>
      </c>
    </row>
    <row r="6" spans="1:8" ht="16.5" customHeight="1" x14ac:dyDescent="0.15">
      <c r="A6" s="9"/>
      <c r="B6" s="9"/>
      <c r="E6" s="5">
        <v>3</v>
      </c>
      <c r="F6" s="5">
        <v>77.106999999999999</v>
      </c>
      <c r="G6" s="5">
        <f>F6-F13/10*3</f>
        <v>0.49930299999999761</v>
      </c>
      <c r="H6" s="6">
        <f>G6/F13*100</f>
        <v>0.19552983037722602</v>
      </c>
    </row>
    <row r="7" spans="1:8" ht="16.5" customHeight="1" x14ac:dyDescent="0.15">
      <c r="A7" s="4"/>
      <c r="E7" s="5">
        <v>4</v>
      </c>
      <c r="F7" s="5">
        <v>102.55200000000001</v>
      </c>
      <c r="G7" s="5">
        <f>F7-F13/10*4</f>
        <v>0.40840400000000443</v>
      </c>
      <c r="H7" s="6">
        <f>G7/F13*100</f>
        <v>0.1599332766784535</v>
      </c>
    </row>
    <row r="8" spans="1:8" ht="16.5" customHeight="1" x14ac:dyDescent="0.15">
      <c r="A8" s="9"/>
      <c r="B8" s="9"/>
      <c r="E8" s="5">
        <v>5</v>
      </c>
      <c r="F8" s="5">
        <v>128.18600000000001</v>
      </c>
      <c r="G8" s="5">
        <f>F8-F13/10*5</f>
        <v>0.5065050000000042</v>
      </c>
      <c r="H8" s="6">
        <f>G8/F13*100</f>
        <v>0.19835017361245211</v>
      </c>
    </row>
    <row r="9" spans="1:8" ht="16.5" customHeight="1" x14ac:dyDescent="0.15">
      <c r="A9" s="10"/>
      <c r="B9" s="10"/>
      <c r="E9" s="5">
        <v>6</v>
      </c>
      <c r="F9" s="5">
        <v>153.67009999999999</v>
      </c>
      <c r="G9" s="5">
        <f>F9-F13/10*6</f>
        <v>0.4547059999999874</v>
      </c>
      <c r="H9" s="6">
        <f>G9/F13*100</f>
        <v>0.17806539726679974</v>
      </c>
    </row>
    <row r="10" spans="1:8" ht="16.5" customHeight="1" x14ac:dyDescent="0.15">
      <c r="A10" s="23" t="s">
        <v>7</v>
      </c>
      <c r="B10" s="23"/>
      <c r="E10" s="5">
        <v>7</v>
      </c>
      <c r="F10" s="5">
        <v>179.24610000000001</v>
      </c>
      <c r="G10" s="5">
        <f>F10-F13/10*7</f>
        <v>0.49480700000000866</v>
      </c>
      <c r="H10" s="6">
        <f>G10/F13*100</f>
        <v>0.19376917178439992</v>
      </c>
    </row>
    <row r="11" spans="1:8" ht="16.5" customHeight="1" x14ac:dyDescent="0.3">
      <c r="A11" s="11" t="s">
        <v>8</v>
      </c>
      <c r="B11" s="11" t="s">
        <v>30</v>
      </c>
      <c r="E11" s="5">
        <v>8</v>
      </c>
      <c r="F11" s="5">
        <v>204.75201000000001</v>
      </c>
      <c r="G11" s="5">
        <f>F11-F13/10*8</f>
        <v>0.46481800000000817</v>
      </c>
      <c r="H11" s="6">
        <f>G11/F13*100</f>
        <v>0.18202531267844071</v>
      </c>
    </row>
    <row r="12" spans="1:8" ht="16.5" customHeight="1" x14ac:dyDescent="0.15">
      <c r="A12" s="4" t="s">
        <v>9</v>
      </c>
      <c r="B12" s="4" t="s">
        <v>10</v>
      </c>
      <c r="E12" s="5">
        <v>9</v>
      </c>
      <c r="F12" s="5">
        <v>230.18200999999999</v>
      </c>
      <c r="G12" s="5">
        <f>F12-F13/10*9</f>
        <v>0.358918999999986</v>
      </c>
      <c r="H12" s="6">
        <f>G12/F13*100</f>
        <v>0.14055467559610335</v>
      </c>
    </row>
    <row r="13" spans="1:8" ht="16.5" customHeight="1" x14ac:dyDescent="0.15">
      <c r="A13" s="4" t="s">
        <v>11</v>
      </c>
      <c r="B13" s="4" t="s">
        <v>12</v>
      </c>
      <c r="E13" s="5">
        <v>10</v>
      </c>
      <c r="F13" s="5">
        <v>255.35899000000001</v>
      </c>
      <c r="G13" s="5">
        <v>0</v>
      </c>
      <c r="H13" s="6">
        <f>G13/F13*100</f>
        <v>0</v>
      </c>
    </row>
    <row r="14" spans="1:8" ht="16.5" customHeight="1" x14ac:dyDescent="0.15">
      <c r="A14" s="4" t="s">
        <v>13</v>
      </c>
      <c r="B14" s="4" t="s">
        <v>14</v>
      </c>
      <c r="E14" s="12"/>
      <c r="F14" s="12"/>
      <c r="G14" s="12"/>
      <c r="H14" s="12"/>
    </row>
    <row r="15" spans="1:8" ht="16.5" customHeight="1" x14ac:dyDescent="0.15">
      <c r="A15" s="10"/>
      <c r="B15" s="10"/>
      <c r="E15" s="12"/>
      <c r="F15" s="12"/>
      <c r="G15" s="12"/>
      <c r="H15" s="12"/>
    </row>
    <row r="16" spans="1:8" ht="16.5" customHeight="1" x14ac:dyDescent="0.15">
      <c r="A16" s="13"/>
      <c r="B16" s="10"/>
      <c r="E16" s="12"/>
      <c r="F16" s="12"/>
      <c r="G16" s="12"/>
      <c r="H16" s="12"/>
    </row>
    <row r="17" spans="1:8" ht="16.5" customHeight="1" x14ac:dyDescent="0.15">
      <c r="A17" s="13"/>
      <c r="B17" s="13"/>
      <c r="E17" s="12"/>
      <c r="F17" s="12"/>
      <c r="G17" s="12"/>
      <c r="H17" s="12"/>
    </row>
    <row r="18" spans="1:8" ht="16.5" customHeight="1" x14ac:dyDescent="0.15">
      <c r="A18" s="10"/>
      <c r="B18" s="10"/>
      <c r="E18" s="12"/>
      <c r="F18" s="12"/>
      <c r="G18" s="12"/>
      <c r="H18" s="12"/>
    </row>
    <row r="19" spans="1:8" ht="16.5" customHeight="1" x14ac:dyDescent="0.15">
      <c r="A19" s="30" t="s">
        <v>15</v>
      </c>
      <c r="B19" s="30"/>
      <c r="E19" s="12"/>
      <c r="F19" s="12"/>
      <c r="G19" s="12"/>
      <c r="H19" s="12"/>
    </row>
    <row r="20" spans="1:8" ht="16.5" customHeight="1" x14ac:dyDescent="0.15">
      <c r="A20" s="30"/>
      <c r="B20" s="30"/>
      <c r="E20" s="12"/>
      <c r="F20" s="12"/>
      <c r="G20" s="12"/>
      <c r="H20" s="12"/>
    </row>
    <row r="21" spans="1:8" ht="16.5" customHeight="1" x14ac:dyDescent="0.15">
      <c r="A21" s="30"/>
      <c r="B21" s="30"/>
      <c r="E21" s="12"/>
      <c r="F21" s="12"/>
      <c r="G21" s="12"/>
      <c r="H21" s="12"/>
    </row>
    <row r="22" spans="1:8" ht="16.5" customHeight="1" x14ac:dyDescent="0.15">
      <c r="A22" s="30"/>
      <c r="B22" s="30"/>
      <c r="E22" s="12"/>
      <c r="F22" s="12"/>
      <c r="G22" s="12"/>
      <c r="H22" s="12"/>
    </row>
    <row r="23" spans="1:8" ht="16.5" customHeight="1" x14ac:dyDescent="0.15">
      <c r="A23" s="30"/>
      <c r="B23" s="30"/>
      <c r="E23" s="12"/>
      <c r="F23" s="12"/>
      <c r="G23" s="12"/>
      <c r="H23" s="12"/>
    </row>
    <row r="24" spans="1:8" ht="16.5" customHeight="1" x14ac:dyDescent="0.15">
      <c r="A24" s="14"/>
      <c r="B24" s="14"/>
      <c r="E24" s="12"/>
      <c r="F24" s="12"/>
      <c r="G24" s="12"/>
      <c r="H24" s="12"/>
    </row>
    <row r="25" spans="1:8" ht="16.5" customHeight="1" x14ac:dyDescent="0.15">
      <c r="A25" s="30" t="s">
        <v>16</v>
      </c>
      <c r="B25" s="30"/>
      <c r="E25" s="12"/>
      <c r="F25" s="12"/>
      <c r="G25" s="12"/>
      <c r="H25" s="12"/>
    </row>
    <row r="26" spans="1:8" ht="16.5" customHeight="1" x14ac:dyDescent="0.15">
      <c r="A26" s="30"/>
      <c r="B26" s="30"/>
      <c r="E26" s="12"/>
      <c r="F26" s="12"/>
      <c r="G26" s="12"/>
      <c r="H26" s="12"/>
    </row>
    <row r="27" spans="1:8" ht="16.5" customHeight="1" x14ac:dyDescent="0.15">
      <c r="A27" s="31" t="s">
        <v>17</v>
      </c>
      <c r="B27" s="31"/>
    </row>
    <row r="28" spans="1:8" ht="16.5" customHeight="1" x14ac:dyDescent="0.15">
      <c r="A28" s="31"/>
      <c r="B28" s="31"/>
    </row>
    <row r="29" spans="1:8" ht="16.5" customHeight="1" x14ac:dyDescent="0.15">
      <c r="A29" s="31"/>
      <c r="B29" s="31"/>
    </row>
    <row r="30" spans="1:8" ht="16.5" customHeight="1" x14ac:dyDescent="0.15">
      <c r="A30" s="10"/>
      <c r="B30" s="10"/>
    </row>
    <row r="31" spans="1:8" ht="16.5" customHeight="1" x14ac:dyDescent="0.15">
      <c r="A31" s="10"/>
      <c r="B31" s="10"/>
    </row>
    <row r="32" spans="1:8" ht="16.5" customHeight="1" x14ac:dyDescent="0.15"/>
  </sheetData>
  <mergeCells count="5">
    <mergeCell ref="A10:B10"/>
    <mergeCell ref="A1:B4"/>
    <mergeCell ref="A19:B23"/>
    <mergeCell ref="A25:B26"/>
    <mergeCell ref="A27:B29"/>
  </mergeCells>
  <phoneticPr fontId="11" type="noConversion"/>
  <hyperlinks>
    <hyperlink ref="A5" r:id="rId1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位移电压曲线Travel &amp; Voltage</vt:lpstr>
      <vt:lpstr>谐频与负载Freq  vs Load</vt:lpstr>
      <vt:lpstr>线性度Linearity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Micorosoft</cp:lastModifiedBy>
  <cp:lastPrinted>2019-04-01T01:11:00Z</cp:lastPrinted>
  <dcterms:created xsi:type="dcterms:W3CDTF">2018-09-20T06:11:00Z</dcterms:created>
  <dcterms:modified xsi:type="dcterms:W3CDTF">2020-10-29T05:46:07Z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