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3065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 concurrentCalc="0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<sst xmlns="http://schemas.openxmlformats.org/spreadsheetml/2006/main" count="24">
  <si>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</si>
  <si>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</si>
  <si>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</si>
  <si>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</si>
  <si>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</si>
  <si>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</si>
  <si>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</si>
  <si>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</si>
  <si>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</si>
  <si>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P78.Z300S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</si>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</sst>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-0.228</c:v>
                </c:pt>
                <c:pt idx="1">
                  <c:v>23.604</c:v>
                </c:pt>
                <c:pt idx="2">
                  <c:v>51.253</c:v>
                </c:pt>
                <c:pt idx="3">
                  <c:v>80.734</c:v>
                </c:pt>
                <c:pt idx="4">
                  <c:v>110.229</c:v>
                </c:pt>
                <c:pt idx="5">
                  <c:v>137.64999</c:v>
                </c:pt>
                <c:pt idx="6">
                  <c:v>164.185</c:v>
                </c:pt>
                <c:pt idx="7">
                  <c:v>187.30299</c:v>
                </c:pt>
                <c:pt idx="8">
                  <c:v>209.672</c:v>
                </c:pt>
                <c:pt idx="9">
                  <c:v>228.533</c:v>
                </c:pt>
                <c:pt idx="10">
                  <c:v>246.737</c:v>
                </c:pt>
                <c:pt idx="11">
                  <c:v>232.912</c:v>
                </c:pt>
                <c:pt idx="12">
                  <c:v>216.905</c:v>
                </c:pt>
                <c:pt idx="13">
                  <c:v>199.19</c:v>
                </c:pt>
                <c:pt idx="14">
                  <c:v>179.91701</c:v>
                </c:pt>
                <c:pt idx="15">
                  <c:v>157.761</c:v>
                </c:pt>
                <c:pt idx="16">
                  <c:v>132.46201</c:v>
                </c:pt>
                <c:pt idx="17">
                  <c:v>104.965</c:v>
                </c:pt>
                <c:pt idx="18">
                  <c:v>74.432</c:v>
                </c:pt>
                <c:pt idx="19">
                  <c:v>40.892</c:v>
                </c:pt>
                <c:pt idx="20">
                  <c:v>4.943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29.357</c:v>
                </c:pt>
                <c:pt idx="2">
                  <c:v>58.463</c:v>
                </c:pt>
                <c:pt idx="3">
                  <c:v>87.458</c:v>
                </c:pt>
                <c:pt idx="4">
                  <c:v>116.433</c:v>
                </c:pt>
                <c:pt idx="5">
                  <c:v>145.515</c:v>
                </c:pt>
                <c:pt idx="6">
                  <c:v>174.463</c:v>
                </c:pt>
                <c:pt idx="7">
                  <c:v>203.4918</c:v>
                </c:pt>
                <c:pt idx="8">
                  <c:v>232.51201</c:v>
                </c:pt>
                <c:pt idx="9">
                  <c:v>261.48999</c:v>
                </c:pt>
                <c:pt idx="10">
                  <c:v>290.16199</c:v>
                </c:pt>
                <c:pt idx="11">
                  <c:v>262.83301</c:v>
                </c:pt>
                <c:pt idx="12">
                  <c:v>233.002</c:v>
                </c:pt>
                <c:pt idx="13">
                  <c:v>204.254</c:v>
                </c:pt>
                <c:pt idx="14">
                  <c:v>175.44501</c:v>
                </c:pt>
                <c:pt idx="15">
                  <c:v>146.55901</c:v>
                </c:pt>
                <c:pt idx="16">
                  <c:v>117.399</c:v>
                </c:pt>
                <c:pt idx="17">
                  <c:v>88.27</c:v>
                </c:pt>
                <c:pt idx="18">
                  <c:v>58.927</c:v>
                </c:pt>
                <c:pt idx="19">
                  <c:v>29.509</c:v>
                </c:pt>
                <c:pt idx="20">
                  <c:v>0.213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0.11745197915137</c:v>
                </c:pt>
                <c:pt idx="2">
                  <c:v>0.148400553773429</c:v>
                </c:pt>
                <c:pt idx="3">
                  <c:v>0.141094634759018</c:v>
                </c:pt>
                <c:pt idx="4">
                  <c:v>0.12689601418849</c:v>
                </c:pt>
                <c:pt idx="5">
                  <c:v>0.149573346943197</c:v>
                </c:pt>
                <c:pt idx="6">
                  <c:v>0.126069579271907</c:v>
                </c:pt>
                <c:pt idx="7">
                  <c:v>0.130412325887347</c:v>
                </c:pt>
                <c:pt idx="8">
                  <c:v>0.131794657184424</c:v>
                </c:pt>
                <c:pt idx="9">
                  <c:v>0.118623049145736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3"/>
        <c:min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191135</xdr:colOff>
      <xdr:row>4</xdr:row>
      <xdr:rowOff>89535</xdr:rowOff>
    </xdr:from>
    <xdr:to>
      <xdr:col>8</xdr:col>
      <xdr:colOff>22225</xdr:colOff>
      <xdr:row>26</xdr:row>
      <xdr:rowOff>13970</xdr:rowOff>
    </xdr:to>
    <xdr:graphicFrame>
      <xdr:nvGraphicFramePr>
        <xdr:cNvPr id="14" name="图表 13"/>
        <xdr:cNvGraphicFramePr/>
      </xdr:nvGraphicFramePr>
      <xdr:xfrm>
        <a:off x="4077970" y="100393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80010</xdr:colOff>
      <xdr:row>5</xdr:row>
      <xdr:rowOff>206375</xdr:rowOff>
    </xdr:from>
    <xdr:to>
      <xdr:col>8</xdr:col>
      <xdr:colOff>266700</xdr:colOff>
      <xdr:row>27</xdr:row>
      <xdr:rowOff>189865</xdr:rowOff>
    </xdr:to>
    <xdr:graphicFrame>
      <xdr:nvGraphicFramePr>
        <xdr:cNvPr id="5" name="图表 2"/>
        <xdr:cNvGraphicFramePr/>
      </xdr:nvGraphicFramePr>
      <xdr:xfrm>
        <a:off x="3966845" y="1330325"/>
        <a:ext cx="769683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D41" sqref="D41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-0.228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23.604</v>
      </c>
      <c r="F5" s="20">
        <v>29.357</v>
      </c>
      <c r="G5" s="19"/>
    </row>
    <row r="6" spans="1:7">
      <c r="A6" s="9"/>
      <c r="B6" s="9"/>
      <c r="C6" s="10"/>
      <c r="D6" s="10">
        <v>24</v>
      </c>
      <c r="E6" s="19">
        <v>51.253</v>
      </c>
      <c r="F6" s="20">
        <v>58.463</v>
      </c>
      <c r="G6" s="19"/>
    </row>
    <row r="7" spans="1:7">
      <c r="A7" s="4"/>
      <c r="C7" s="10"/>
      <c r="D7" s="10">
        <v>36</v>
      </c>
      <c r="E7" s="19">
        <v>80.734</v>
      </c>
      <c r="F7" s="20">
        <v>87.458</v>
      </c>
      <c r="G7" s="19"/>
    </row>
    <row r="8" spans="1:7">
      <c r="A8" s="9"/>
      <c r="B8" s="9"/>
      <c r="C8" s="10"/>
      <c r="D8" s="10">
        <v>48</v>
      </c>
      <c r="E8" s="19">
        <v>110.229</v>
      </c>
      <c r="F8" s="20">
        <v>116.433</v>
      </c>
      <c r="G8" s="19"/>
    </row>
    <row r="9" spans="1:7">
      <c r="A9" s="10"/>
      <c r="B9" s="10"/>
      <c r="C9" s="10"/>
      <c r="D9" s="10">
        <v>60</v>
      </c>
      <c r="E9" s="19">
        <v>137.64999</v>
      </c>
      <c r="F9" s="20">
        <v>145.515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164.185</v>
      </c>
      <c r="F10" s="20">
        <v>174.463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187.30299</v>
      </c>
      <c r="F11" s="20">
        <v>203.4918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209.672</v>
      </c>
      <c r="F12" s="20">
        <v>232.51201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228.533</v>
      </c>
      <c r="F13" s="20">
        <v>261.48999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246.737</v>
      </c>
      <c r="F14" s="20">
        <v>290.16199</v>
      </c>
      <c r="G14" s="19"/>
    </row>
    <row r="15" spans="1:7">
      <c r="A15" s="14"/>
      <c r="B15" s="10"/>
      <c r="C15" s="10"/>
      <c r="D15" s="10">
        <v>108</v>
      </c>
      <c r="E15" s="19">
        <v>232.912</v>
      </c>
      <c r="F15" s="20">
        <v>262.83301</v>
      </c>
      <c r="G15" s="19"/>
    </row>
    <row r="16" spans="1:7">
      <c r="A16" s="14"/>
      <c r="B16" s="14"/>
      <c r="C16" s="10"/>
      <c r="D16" s="10">
        <v>96</v>
      </c>
      <c r="E16" s="19">
        <v>216.905</v>
      </c>
      <c r="F16" s="20">
        <v>233.002</v>
      </c>
      <c r="G16" s="19"/>
    </row>
    <row r="17" spans="1:7">
      <c r="A17" s="10"/>
      <c r="B17" s="10"/>
      <c r="C17" s="10"/>
      <c r="D17" s="10">
        <v>84</v>
      </c>
      <c r="E17" s="19">
        <v>199.19</v>
      </c>
      <c r="F17" s="20">
        <v>204.254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179.91701</v>
      </c>
      <c r="F18" s="20">
        <v>175.44501</v>
      </c>
      <c r="G18" s="19"/>
    </row>
    <row r="19" spans="1:7">
      <c r="A19" s="21"/>
      <c r="B19" s="21"/>
      <c r="C19" s="10"/>
      <c r="D19" s="10">
        <v>60</v>
      </c>
      <c r="E19" s="19">
        <v>157.761</v>
      </c>
      <c r="F19" s="20">
        <v>146.55901</v>
      </c>
      <c r="G19" s="19"/>
    </row>
    <row r="20" spans="1:7">
      <c r="A20" s="21"/>
      <c r="B20" s="21"/>
      <c r="C20" s="10"/>
      <c r="D20" s="10">
        <v>48</v>
      </c>
      <c r="E20" s="19">
        <v>132.46201</v>
      </c>
      <c r="F20" s="20">
        <v>117.399</v>
      </c>
      <c r="G20" s="19"/>
    </row>
    <row r="21" spans="1:7">
      <c r="A21" s="21"/>
      <c r="B21" s="21"/>
      <c r="C21" s="10"/>
      <c r="D21" s="10">
        <v>36</v>
      </c>
      <c r="E21" s="19">
        <v>104.965</v>
      </c>
      <c r="F21" s="20">
        <v>88.27</v>
      </c>
      <c r="G21" s="19"/>
    </row>
    <row r="22" spans="1:7">
      <c r="A22" s="21"/>
      <c r="B22" s="21"/>
      <c r="C22" s="10"/>
      <c r="D22" s="10">
        <v>24</v>
      </c>
      <c r="E22" s="19">
        <v>74.432</v>
      </c>
      <c r="F22" s="20">
        <v>58.927</v>
      </c>
      <c r="G22" s="19"/>
    </row>
    <row r="23" spans="1:7">
      <c r="A23" s="22"/>
      <c r="B23" s="22"/>
      <c r="C23" s="10"/>
      <c r="D23" s="10">
        <v>12</v>
      </c>
      <c r="E23" s="19">
        <v>40.892</v>
      </c>
      <c r="F23" s="20">
        <v>29.509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4.943</v>
      </c>
      <c r="F24" s="20">
        <v>0.213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zoomScale="85" zoomScaleNormal="85" workbookViewId="0">
      <selection activeCell="B41" sqref="B41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29.357</v>
      </c>
      <c r="G4" s="5">
        <f>F4-F13/10*1</f>
        <v>0.340800999999999</v>
      </c>
      <c r="H4" s="6">
        <f>G4/F13*100</f>
        <v>0.11745197915137</v>
      </c>
    </row>
    <row r="5" customHeight="1" spans="1:8">
      <c r="A5" s="7" t="s">
        <v>5</v>
      </c>
      <c r="B5" s="8" t="s">
        <v>6</v>
      </c>
      <c r="E5" s="5">
        <v>2</v>
      </c>
      <c r="F5" s="5">
        <v>58.463</v>
      </c>
      <c r="G5" s="5">
        <f>F5-F13/10*2</f>
        <v>0.430602</v>
      </c>
      <c r="H5" s="6">
        <f>G5/F13*100</f>
        <v>0.148400553773429</v>
      </c>
    </row>
    <row r="6" customHeight="1" spans="1:8">
      <c r="A6" s="9"/>
      <c r="B6" s="9"/>
      <c r="E6" s="5">
        <v>3</v>
      </c>
      <c r="F6" s="5">
        <v>87.458</v>
      </c>
      <c r="G6" s="5">
        <f>F6-F13/10*3</f>
        <v>0.409402999999998</v>
      </c>
      <c r="H6" s="6">
        <f>G6/F13*100</f>
        <v>0.141094634759018</v>
      </c>
    </row>
    <row r="7" customHeight="1" spans="1:8">
      <c r="A7" s="4"/>
      <c r="E7" s="5">
        <v>4</v>
      </c>
      <c r="F7" s="5">
        <v>116.433</v>
      </c>
      <c r="G7" s="5">
        <f>F7-F13/10*4</f>
        <v>0.368204000000006</v>
      </c>
      <c r="H7" s="6">
        <f>G7/F13*100</f>
        <v>0.12689601418849</v>
      </c>
    </row>
    <row r="8" customHeight="1" spans="1:8">
      <c r="A8" s="9"/>
      <c r="B8" s="9"/>
      <c r="E8" s="5">
        <v>5</v>
      </c>
      <c r="F8" s="5">
        <v>145.515</v>
      </c>
      <c r="G8" s="5">
        <f>F8-F13/10*5</f>
        <v>0.434004999999985</v>
      </c>
      <c r="H8" s="6">
        <f>G8/F13*100</f>
        <v>0.149573346943197</v>
      </c>
    </row>
    <row r="9" customHeight="1" spans="1:8">
      <c r="A9" s="10"/>
      <c r="B9" s="10"/>
      <c r="E9" s="5">
        <v>6</v>
      </c>
      <c r="F9" s="5">
        <v>174.463</v>
      </c>
      <c r="G9" s="5">
        <f>F9-F13/10*6</f>
        <v>0.365805999999992</v>
      </c>
      <c r="H9" s="6">
        <f>G9/F13*100</f>
        <v>0.126069579271907</v>
      </c>
    </row>
    <row r="10" customHeight="1" spans="1:8">
      <c r="A10" s="11" t="s">
        <v>7</v>
      </c>
      <c r="B10" s="11"/>
      <c r="E10" s="5">
        <v>7</v>
      </c>
      <c r="F10" s="5">
        <v>203.4918</v>
      </c>
      <c r="G10" s="5">
        <f>F10-F13/10*7</f>
        <v>0.37840700000001</v>
      </c>
      <c r="H10" s="6">
        <f>G10/F13*100</f>
        <v>0.130412325887347</v>
      </c>
    </row>
    <row r="11" customHeight="1" spans="1:8">
      <c r="A11" s="12" t="s">
        <v>8</v>
      </c>
      <c r="B11" s="12" t="s">
        <v>9</v>
      </c>
      <c r="E11" s="5">
        <v>8</v>
      </c>
      <c r="F11" s="5">
        <v>232.51201</v>
      </c>
      <c r="G11" s="5">
        <f>F11-F13/10*8</f>
        <v>0.382418000000001</v>
      </c>
      <c r="H11" s="6">
        <f>G11/F13*100</f>
        <v>0.131794657184424</v>
      </c>
    </row>
    <row r="12" customHeight="1" spans="1:8">
      <c r="A12" s="4" t="s">
        <v>10</v>
      </c>
      <c r="B12" s="4" t="s">
        <v>11</v>
      </c>
      <c r="E12" s="5">
        <v>9</v>
      </c>
      <c r="F12" s="5">
        <v>261.48999</v>
      </c>
      <c r="G12" s="5">
        <f>F12-F13/10*9</f>
        <v>0.344198999999946</v>
      </c>
      <c r="H12" s="6">
        <f>G12/F13*100</f>
        <v>0.118623049145736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290.16199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2020-11-26T06:54:07Z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